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Sheet1" sheetId="1" r:id="rId1"/>
    <sheet name="Sheet2" sheetId="2" r:id="rId2"/>
    <sheet name="Sheet3" sheetId="3" r:id="rId3"/>
  </sheets>
  <definedNames>
    <definedName name="_xlnm.Print_Area" localSheetId="0">'Sheet1'!$A$1:$M$63</definedName>
  </definedNames>
  <calcPr fullCalcOnLoad="1"/>
</workbook>
</file>

<file path=xl/comments1.xml><?xml version="1.0" encoding="utf-8"?>
<comments xmlns="http://schemas.openxmlformats.org/spreadsheetml/2006/main">
  <authors>
    <author>Louisa Stewart</author>
    <author>Lilia Gheorghiu</author>
  </authors>
  <commentList>
    <comment ref="L9" authorId="0">
      <text>
        <r>
          <rPr>
            <sz val="8"/>
            <rFont val="Tahoma"/>
            <family val="2"/>
          </rPr>
          <t xml:space="preserve">Equals all staff subtotals for both Year 1 and Year 2
</t>
        </r>
      </text>
    </comment>
    <comment ref="L16" authorId="0">
      <text>
        <r>
          <rPr>
            <sz val="8"/>
            <rFont val="Tahoma"/>
            <family val="2"/>
          </rPr>
          <t>Equals all subtotals for Activity 1</t>
        </r>
      </text>
    </comment>
    <comment ref="L28" authorId="0">
      <text>
        <r>
          <rPr>
            <sz val="8"/>
            <rFont val="Tahoma"/>
            <family val="2"/>
          </rPr>
          <t>Equals all subtotals for Activity 2</t>
        </r>
      </text>
    </comment>
    <comment ref="L35" authorId="0">
      <text>
        <r>
          <rPr>
            <sz val="8"/>
            <rFont val="Tahoma"/>
            <family val="2"/>
          </rPr>
          <t>Equals all subtotals for Activity 3</t>
        </r>
      </text>
    </comment>
    <comment ref="L40" authorId="0">
      <text>
        <r>
          <rPr>
            <sz val="8"/>
            <rFont val="Tahoma"/>
            <family val="2"/>
          </rPr>
          <t>Equals all subtotals for Activity 4</t>
        </r>
      </text>
    </comment>
    <comment ref="L47" authorId="0">
      <text>
        <r>
          <rPr>
            <sz val="8"/>
            <rFont val="Tahoma"/>
            <family val="2"/>
          </rPr>
          <t xml:space="preserve">Equals all equipment subtotals for year 1 and year 2
</t>
        </r>
      </text>
    </comment>
    <comment ref="L52" authorId="0">
      <text>
        <r>
          <rPr>
            <sz val="8"/>
            <rFont val="Tahoma"/>
            <family val="2"/>
          </rPr>
          <t xml:space="preserve">Equals all administration subtotals for year 1 and year 2
</t>
        </r>
      </text>
    </comment>
    <comment ref="D22" authorId="0">
      <text>
        <r>
          <rPr>
            <sz val="8"/>
            <rFont val="Tahoma"/>
            <family val="2"/>
          </rPr>
          <t xml:space="preserve">Breakdown cost where available
</t>
        </r>
      </text>
    </comment>
    <comment ref="F50" authorId="0">
      <text>
        <r>
          <rPr>
            <sz val="8"/>
            <rFont val="Tahoma"/>
            <family val="2"/>
          </rPr>
          <t>If there is no unit cost, include total approximate cost</t>
        </r>
        <r>
          <rPr>
            <sz val="8"/>
            <rFont val="Tahoma"/>
            <family val="2"/>
          </rPr>
          <t xml:space="preserve">
</t>
        </r>
      </text>
    </comment>
    <comment ref="A11" authorId="0">
      <text>
        <r>
          <rPr>
            <sz val="8"/>
            <rFont val="Tahoma"/>
            <family val="2"/>
          </rPr>
          <t xml:space="preserve">Be clear what your activities are - these will be in your proposal
</t>
        </r>
      </text>
    </comment>
    <comment ref="L2" authorId="0">
      <text>
        <r>
          <rPr>
            <sz val="8"/>
            <rFont val="Tahoma"/>
            <family val="2"/>
          </rPr>
          <t>Make sure all costs are in $USD. Use a currency converter if you are not sure of cost equivalent from your local currency.</t>
        </r>
      </text>
    </comment>
    <comment ref="B62" authorId="0">
      <text>
        <r>
          <rPr>
            <sz val="8"/>
            <rFont val="Tahoma"/>
            <family val="2"/>
          </rPr>
          <t xml:space="preserve">If this budget does not look realistic once fully totalled, review your figures. You may like to compare your budget amount to other BI grants. Please also refer to the funding limits in the Call for Proposals
</t>
        </r>
      </text>
    </comment>
    <comment ref="D8" authorId="0">
      <text>
        <r>
          <rPr>
            <sz val="8"/>
            <rFont val="Tahoma"/>
            <family val="2"/>
          </rPr>
          <t>Use position salary averages for your country if you do not have exact figures</t>
        </r>
      </text>
    </comment>
    <comment ref="B58" authorId="0">
      <text>
        <r>
          <rPr>
            <sz val="8"/>
            <rFont val="Tahoma"/>
            <family val="2"/>
          </rPr>
          <t xml:space="preserve">Sum of activities 1-4
</t>
        </r>
      </text>
    </comment>
    <comment ref="F20" authorId="0">
      <text>
        <r>
          <rPr>
            <sz val="8"/>
            <rFont val="Tahoma"/>
            <family val="2"/>
          </rPr>
          <t>If you add an activity but there is no cost, it may help to still include it so the activity is complete</t>
        </r>
      </text>
    </comment>
    <comment ref="I8" authorId="1">
      <text>
        <r>
          <rPr>
            <sz val="8"/>
            <rFont val="Tahoma"/>
            <family val="2"/>
          </rPr>
          <t>Make sure to include in the unit cost all salary costs such as salary payment to staff members, payroll taxes, benefits, alliances, etc</t>
        </r>
      </text>
    </comment>
  </commentList>
</comments>
</file>

<file path=xl/sharedStrings.xml><?xml version="1.0" encoding="utf-8"?>
<sst xmlns="http://schemas.openxmlformats.org/spreadsheetml/2006/main" count="56" uniqueCount="45">
  <si>
    <t>YEAR 1</t>
  </si>
  <si>
    <t>YEAR 2</t>
  </si>
  <si>
    <t>Unit</t>
  </si>
  <si>
    <t>Cost per unit</t>
  </si>
  <si>
    <t>Subtotal</t>
  </si>
  <si>
    <t>%</t>
  </si>
  <si>
    <t>Project Manager</t>
  </si>
  <si>
    <t>Technical Coordinator</t>
  </si>
  <si>
    <t>Secretary</t>
  </si>
  <si>
    <t>TOTAL</t>
  </si>
  <si>
    <t>STAFF</t>
  </si>
  <si>
    <t>ACTIVITIES</t>
  </si>
  <si>
    <t>Activity 1: Develop Smokefree working group</t>
  </si>
  <si>
    <t>Working group meetings</t>
  </si>
  <si>
    <t>Planning meeting</t>
  </si>
  <si>
    <t>Activity 2.1: Develop smokefree city program</t>
  </si>
  <si>
    <t>Activity 2.2: Launch smokefree city program</t>
  </si>
  <si>
    <t>Write plan</t>
  </si>
  <si>
    <t>Consultant</t>
  </si>
  <si>
    <t>Participants</t>
  </si>
  <si>
    <t>Print plan</t>
  </si>
  <si>
    <t>Launch venue</t>
  </si>
  <si>
    <t>Media release</t>
  </si>
  <si>
    <t>catering</t>
  </si>
  <si>
    <t>Survey</t>
  </si>
  <si>
    <t>Report</t>
  </si>
  <si>
    <t xml:space="preserve">Activity 3: Arrange study tour </t>
  </si>
  <si>
    <t>Activity 2: Develop and launch smokefree city program</t>
  </si>
  <si>
    <t>Per diem</t>
  </si>
  <si>
    <t>Transport</t>
  </si>
  <si>
    <t>Design plan</t>
  </si>
  <si>
    <t>Air travel</t>
  </si>
  <si>
    <t>Activity 4: Evaluate smokefree city program</t>
  </si>
  <si>
    <t>EQUIPMENT</t>
  </si>
  <si>
    <t>Laptops</t>
  </si>
  <si>
    <t>Desktops</t>
  </si>
  <si>
    <t>Furniture</t>
  </si>
  <si>
    <t>ADMINISTRATION</t>
  </si>
  <si>
    <t>Postage and couriering</t>
  </si>
  <si>
    <t>Audit</t>
  </si>
  <si>
    <t>TOTAL PROJECT BUDGET</t>
  </si>
  <si>
    <t>Telephone and fax</t>
  </si>
  <si>
    <t>TOTAL PROJECT
 BUDGET AMOUNT</t>
  </si>
  <si>
    <r>
      <t xml:space="preserve">THIS EXAMPLE IS TO GIVE YOU AN IDEA OF HOW TO DEVELOP A REALISTIC PROJECT IDEA BUDGET. 
ONLY THE </t>
    </r>
    <r>
      <rPr>
        <b/>
        <u val="single"/>
        <sz val="11"/>
        <color indexed="62"/>
        <rFont val="Calibri"/>
        <family val="2"/>
      </rPr>
      <t>TOTAL PROJECT BUDGET AMOUNT</t>
    </r>
    <r>
      <rPr>
        <b/>
        <sz val="11"/>
        <color indexed="62"/>
        <rFont val="Calibri"/>
        <family val="2"/>
      </rPr>
      <t xml:space="preserve"> SHOULD BE INSERTED INTO YOUR PROJECT IDEA. 
DO NOT ATTEMPT TO SUBMIT YOUR BUDGET WITH YOUR APPLICATION</t>
    </r>
  </si>
  <si>
    <t>24 MONTH PROJECT</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</si>
</sst>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0"/>
    <numFmt numFmtId="173" formatCode="[$$-409]#,##0.00"/>
  </numFmts>
  <fonts count="44">
    <font>
      <sz val="11"/>
      <color theme="1"/>
      <name val="Calibri"/>
      <family val="2"/>
    </font>
    <font>
      <sz val="11"/>
      <color indexed="8"/>
      <name val="Calibri"/>
      <family val="2"/>
    </font>
    <font>
      <b/>
      <sz val="11"/>
      <color indexed="8"/>
      <name val="Calibri"/>
      <family val="2"/>
    </font>
    <font>
      <b/>
      <sz val="10"/>
      <color indexed="8"/>
      <name val="Calibri"/>
      <family val="2"/>
    </font>
    <font>
      <b/>
      <sz val="9"/>
      <color indexed="8"/>
      <name val="Calibri"/>
      <family val="2"/>
    </font>
    <font>
      <sz val="10"/>
      <color indexed="8"/>
      <name val="Calibri"/>
      <family val="2"/>
    </font>
    <font>
      <sz val="9"/>
      <color indexed="8"/>
      <name val="Calibri"/>
      <family val="2"/>
    </font>
    <font>
      <sz val="8"/>
      <name val="Tahoma"/>
      <family val="2"/>
    </font>
    <font>
      <sz val="11"/>
      <color indexed="10"/>
      <name val="Calibri"/>
      <family val="2"/>
    </font>
    <font>
      <b/>
      <sz val="11"/>
      <color indexed="62"/>
      <name val="Calibri"/>
      <family val="2"/>
    </font>
    <font>
      <b/>
      <u val="single"/>
      <sz val="11"/>
      <color indexed="62"/>
      <name val="Calibri"/>
      <family val="2"/>
    </font>
    <font>
      <b/>
      <sz val="10"/>
      <color indexed="62"/>
      <name val="Calibri"/>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thin">
        <color indexed="22"/>
      </left>
      <right style="thin">
        <color indexed="22"/>
      </right>
      <top style="thin">
        <color indexed="22"/>
      </top>
      <bottom style="thin">
        <color indexed="22"/>
      </bottom>
    </border>
    <border>
      <left style="medium">
        <color indexed="23"/>
      </left>
      <right style="thin">
        <color indexed="22"/>
      </right>
      <top style="thin">
        <color indexed="22"/>
      </top>
      <bottom style="thin">
        <color indexed="22"/>
      </bottom>
    </border>
    <border>
      <left style="thin">
        <color indexed="22"/>
      </left>
      <right style="medium">
        <color indexed="23"/>
      </right>
      <top style="thin">
        <color indexed="22"/>
      </top>
      <bottom style="thin">
        <color indexed="22"/>
      </bottom>
    </border>
    <border>
      <left style="medium">
        <color indexed="23"/>
      </left>
      <right style="medium">
        <color indexed="23"/>
      </right>
      <top style="thin">
        <color indexed="22"/>
      </top>
      <bottom style="thin">
        <color indexed="22"/>
      </bottom>
    </border>
    <border>
      <left style="medium">
        <color indexed="23"/>
      </left>
      <right/>
      <top style="medium">
        <color indexed="23"/>
      </top>
      <bottom style="thin">
        <color indexed="22"/>
      </bottom>
    </border>
    <border>
      <left style="medium">
        <color indexed="23"/>
      </left>
      <right style="medium">
        <color indexed="23"/>
      </right>
      <top style="medium">
        <color indexed="23"/>
      </top>
      <bottom style="thin">
        <color indexed="22"/>
      </bottom>
    </border>
    <border>
      <left style="medium">
        <color indexed="23"/>
      </left>
      <right/>
      <top style="thin">
        <color indexed="22"/>
      </top>
      <bottom style="thin">
        <color indexed="22"/>
      </bottom>
    </border>
    <border>
      <left style="medium">
        <color indexed="23"/>
      </left>
      <right/>
      <top style="thin">
        <color indexed="22"/>
      </top>
      <bottom style="medium">
        <color indexed="23"/>
      </bottom>
    </border>
    <border>
      <left style="medium">
        <color indexed="23"/>
      </left>
      <right style="thin">
        <color indexed="22"/>
      </right>
      <top style="thin">
        <color indexed="22"/>
      </top>
      <bottom style="medium">
        <color indexed="23"/>
      </bottom>
    </border>
    <border>
      <left style="thin">
        <color indexed="22"/>
      </left>
      <right style="thin">
        <color indexed="22"/>
      </right>
      <top style="thin">
        <color indexed="22"/>
      </top>
      <bottom style="medium">
        <color indexed="23"/>
      </bottom>
    </border>
    <border>
      <left style="thin">
        <color indexed="22"/>
      </left>
      <right style="medium">
        <color indexed="23"/>
      </right>
      <top style="thin">
        <color indexed="22"/>
      </top>
      <bottom style="medium">
        <color indexed="23"/>
      </bottom>
    </border>
    <border>
      <left/>
      <right style="medium"/>
      <top/>
      <bottom style="medium"/>
    </border>
    <border>
      <left style="medium"/>
      <right/>
      <top/>
      <bottom style="medium"/>
    </border>
    <border>
      <left style="medium">
        <color indexed="23"/>
      </left>
      <right style="medium">
        <color indexed="23"/>
      </right>
      <top style="thin">
        <color indexed="22"/>
      </top>
      <bottom style="medium">
        <color indexed="23"/>
      </bottom>
    </border>
    <border>
      <left style="medium">
        <color indexed="23"/>
      </left>
      <right style="thin">
        <color indexed="22"/>
      </right>
      <top style="medium">
        <color indexed="23"/>
      </top>
      <bottom style="thin">
        <color indexed="22"/>
      </bottom>
    </border>
    <border>
      <left style="thin">
        <color indexed="22"/>
      </left>
      <right style="thin">
        <color indexed="22"/>
      </right>
      <top style="medium">
        <color indexed="23"/>
      </top>
      <bottom style="thin">
        <color indexed="22"/>
      </bottom>
    </border>
    <border>
      <left style="thin">
        <color indexed="22"/>
      </left>
      <right style="medium">
        <color indexed="23"/>
      </right>
      <top style="medium">
        <color indexed="23"/>
      </top>
      <bottom style="thin">
        <color indexed="22"/>
      </bottom>
    </border>
    <border>
      <left style="medium"/>
      <right/>
      <top style="medium"/>
      <bottom/>
    </border>
    <border>
      <left/>
      <right style="medium"/>
      <top style="medium"/>
      <bottom/>
    </border>
    <border>
      <left/>
      <right/>
      <top style="thin">
        <color indexed="22"/>
      </top>
      <bottom style="thin">
        <color indexed="22"/>
      </bottom>
    </border>
    <border>
      <left/>
      <right style="medium">
        <color indexed="23"/>
      </right>
      <top style="thin">
        <color indexed="22"/>
      </top>
      <bottom style="thin">
        <color indexed="22"/>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9">
    <xf numFmtId="0" fontId="0" fillId="0" borderId="0" xfId="0" applyFont="1" applyAlignment="1">
      <alignment/>
    </xf>
    <xf numFmtId="0" fontId="0" fillId="0" borderId="0" xfId="0" applyAlignment="1">
      <alignment vertical="center"/>
    </xf>
    <xf numFmtId="0" fontId="2" fillId="0" borderId="0" xfId="0" applyFont="1" applyAlignment="1">
      <alignment horizontal="center" vertical="center"/>
    </xf>
    <xf numFmtId="0" fontId="0" fillId="0" borderId="0" xfId="0" applyFill="1" applyAlignment="1">
      <alignment vertical="center"/>
    </xf>
    <xf numFmtId="0" fontId="5" fillId="0" borderId="10" xfId="0" applyFont="1" applyBorder="1" applyAlignment="1">
      <alignment vertical="center"/>
    </xf>
    <xf numFmtId="0" fontId="0" fillId="0" borderId="11" xfId="0" applyBorder="1" applyAlignment="1">
      <alignment vertical="center"/>
    </xf>
    <xf numFmtId="0" fontId="3" fillId="0" borderId="10" xfId="0" applyFont="1" applyBorder="1" applyAlignment="1">
      <alignment vertical="center"/>
    </xf>
    <xf numFmtId="173" fontId="3" fillId="0" borderId="11" xfId="0" applyNumberFormat="1" applyFont="1" applyBorder="1" applyAlignment="1">
      <alignment vertical="center"/>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6" fillId="0" borderId="12" xfId="0" applyFont="1" applyBorder="1" applyAlignment="1">
      <alignment vertical="center"/>
    </xf>
    <xf numFmtId="0" fontId="6" fillId="0" borderId="12" xfId="0" applyFont="1" applyBorder="1" applyAlignment="1">
      <alignment horizontal="center" vertical="center"/>
    </xf>
    <xf numFmtId="173" fontId="6" fillId="0" borderId="12" xfId="0" applyNumberFormat="1" applyFont="1" applyBorder="1" applyAlignment="1">
      <alignment horizontal="center" vertical="center"/>
    </xf>
    <xf numFmtId="9" fontId="6" fillId="0" borderId="12" xfId="0" applyNumberFormat="1" applyFont="1" applyBorder="1" applyAlignment="1">
      <alignment horizontal="center" vertical="center"/>
    </xf>
    <xf numFmtId="172" fontId="6" fillId="0" borderId="12" xfId="0" applyNumberFormat="1" applyFont="1" applyBorder="1" applyAlignment="1">
      <alignment horizontal="center" vertical="center"/>
    </xf>
    <xf numFmtId="0" fontId="0" fillId="0" borderId="12" xfId="0" applyFill="1" applyBorder="1" applyAlignment="1">
      <alignment vertical="center"/>
    </xf>
    <xf numFmtId="172" fontId="0" fillId="0" borderId="12" xfId="0" applyNumberFormat="1" applyFill="1" applyBorder="1" applyAlignment="1">
      <alignment vertical="center"/>
    </xf>
    <xf numFmtId="9" fontId="0" fillId="0" borderId="12" xfId="0" applyNumberFormat="1" applyFill="1" applyBorder="1" applyAlignment="1">
      <alignment vertical="center"/>
    </xf>
    <xf numFmtId="0" fontId="0" fillId="0" borderId="12" xfId="0" applyBorder="1" applyAlignment="1">
      <alignment vertical="center"/>
    </xf>
    <xf numFmtId="172" fontId="0" fillId="0" borderId="12" xfId="0" applyNumberFormat="1" applyBorder="1" applyAlignment="1">
      <alignment vertical="center"/>
    </xf>
    <xf numFmtId="9" fontId="0" fillId="0" borderId="12" xfId="0" applyNumberFormat="1" applyBorder="1" applyAlignment="1">
      <alignment vertical="center"/>
    </xf>
    <xf numFmtId="0" fontId="4" fillId="33" borderId="12" xfId="0" applyFont="1" applyFill="1" applyBorder="1" applyAlignment="1">
      <alignment vertical="center"/>
    </xf>
    <xf numFmtId="0" fontId="0" fillId="33" borderId="12" xfId="0" applyFill="1" applyBorder="1" applyAlignment="1">
      <alignment vertical="center"/>
    </xf>
    <xf numFmtId="172" fontId="0" fillId="33" borderId="12" xfId="0" applyNumberFormat="1" applyFill="1" applyBorder="1" applyAlignment="1">
      <alignment vertical="center"/>
    </xf>
    <xf numFmtId="0" fontId="6" fillId="33" borderId="12" xfId="0" applyFont="1" applyFill="1" applyBorder="1" applyAlignment="1">
      <alignment vertical="center"/>
    </xf>
    <xf numFmtId="0" fontId="6" fillId="33" borderId="12"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6" fillId="0" borderId="13" xfId="0" applyFont="1" applyBorder="1" applyAlignment="1">
      <alignment vertical="center"/>
    </xf>
    <xf numFmtId="0" fontId="0" fillId="0" borderId="13" xfId="0" applyFill="1" applyBorder="1" applyAlignment="1">
      <alignment vertical="center"/>
    </xf>
    <xf numFmtId="0" fontId="0" fillId="0" borderId="13" xfId="0" applyBorder="1" applyAlignment="1">
      <alignment vertical="center"/>
    </xf>
    <xf numFmtId="0" fontId="6" fillId="0" borderId="13" xfId="0" applyFont="1" applyBorder="1" applyAlignment="1">
      <alignment horizontal="center" vertical="center"/>
    </xf>
    <xf numFmtId="172" fontId="6" fillId="0" borderId="14" xfId="0" applyNumberFormat="1" applyFont="1" applyBorder="1" applyAlignment="1">
      <alignment horizontal="center" vertical="center"/>
    </xf>
    <xf numFmtId="0" fontId="0" fillId="0" borderId="14" xfId="0" applyFill="1" applyBorder="1" applyAlignment="1">
      <alignment vertical="center"/>
    </xf>
    <xf numFmtId="0" fontId="0" fillId="0" borderId="14"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173" fontId="6" fillId="0" borderId="14" xfId="0" applyNumberFormat="1" applyFont="1" applyBorder="1" applyAlignment="1">
      <alignment horizontal="center" vertical="center"/>
    </xf>
    <xf numFmtId="0" fontId="6" fillId="0" borderId="14" xfId="0" applyFont="1" applyBorder="1" applyAlignment="1">
      <alignment vertical="center"/>
    </xf>
    <xf numFmtId="0" fontId="6" fillId="33" borderId="13" xfId="0" applyFont="1" applyFill="1" applyBorder="1" applyAlignment="1">
      <alignment vertical="center"/>
    </xf>
    <xf numFmtId="0" fontId="6" fillId="33" borderId="14" xfId="0" applyFont="1" applyFill="1" applyBorder="1" applyAlignment="1">
      <alignment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2" fillId="0" borderId="15" xfId="0" applyFont="1" applyBorder="1" applyAlignment="1">
      <alignment horizontal="center" vertical="center"/>
    </xf>
    <xf numFmtId="0" fontId="4" fillId="0" borderId="15" xfId="0" applyFont="1" applyBorder="1" applyAlignment="1">
      <alignment horizontal="center" vertical="center"/>
    </xf>
    <xf numFmtId="172" fontId="4" fillId="33" borderId="15"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33" borderId="15" xfId="0" applyFont="1" applyFill="1" applyBorder="1" applyAlignment="1">
      <alignment horizontal="center" vertical="center"/>
    </xf>
    <xf numFmtId="172" fontId="4" fillId="0" borderId="15" xfId="0" applyNumberFormat="1" applyFont="1" applyFill="1" applyBorder="1" applyAlignment="1">
      <alignment horizontal="center" vertical="center"/>
    </xf>
    <xf numFmtId="0" fontId="4" fillId="33" borderId="15" xfId="0" applyFont="1" applyFill="1" applyBorder="1" applyAlignment="1">
      <alignment horizontal="center" vertical="center"/>
    </xf>
    <xf numFmtId="173" fontId="4" fillId="33" borderId="15" xfId="0" applyNumberFormat="1" applyFont="1" applyFill="1" applyBorder="1" applyAlignment="1">
      <alignment horizontal="center" vertical="center"/>
    </xf>
    <xf numFmtId="0" fontId="4" fillId="0" borderId="16" xfId="0" applyFont="1" applyBorder="1" applyAlignment="1">
      <alignment vertical="center"/>
    </xf>
    <xf numFmtId="0" fontId="2" fillId="0" borderId="17" xfId="0" applyFont="1" applyBorder="1" applyAlignment="1">
      <alignment horizontal="center" vertical="center"/>
    </xf>
    <xf numFmtId="0" fontId="4" fillId="0" borderId="18" xfId="0" applyFont="1" applyBorder="1" applyAlignment="1">
      <alignment vertical="center"/>
    </xf>
    <xf numFmtId="0" fontId="6" fillId="0" borderId="18" xfId="0" applyFont="1" applyBorder="1" applyAlignment="1">
      <alignment vertical="center"/>
    </xf>
    <xf numFmtId="0" fontId="6" fillId="0" borderId="18" xfId="0" applyFont="1" applyBorder="1" applyAlignment="1">
      <alignment horizontal="left" vertical="center"/>
    </xf>
    <xf numFmtId="0" fontId="0" fillId="0" borderId="18" xfId="0" applyFill="1" applyBorder="1" applyAlignment="1">
      <alignment vertical="center"/>
    </xf>
    <xf numFmtId="0" fontId="0" fillId="0" borderId="18" xfId="0" applyBorder="1" applyAlignment="1">
      <alignment vertical="center"/>
    </xf>
    <xf numFmtId="0" fontId="2" fillId="0" borderId="18" xfId="0" applyFont="1" applyFill="1" applyBorder="1" applyAlignment="1">
      <alignment vertical="center"/>
    </xf>
    <xf numFmtId="0" fontId="4" fillId="33" borderId="18" xfId="0" applyFont="1"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173" fontId="11" fillId="34" borderId="23" xfId="0" applyNumberFormat="1" applyFont="1" applyFill="1" applyBorder="1" applyAlignment="1">
      <alignment vertical="center"/>
    </xf>
    <xf numFmtId="0" fontId="11" fillId="34" borderId="24" xfId="0" applyFont="1" applyFill="1" applyBorder="1" applyAlignment="1">
      <alignment horizontal="center" vertical="center" wrapText="1"/>
    </xf>
    <xf numFmtId="172" fontId="4" fillId="34" borderId="15" xfId="0" applyNumberFormat="1" applyFont="1" applyFill="1" applyBorder="1" applyAlignment="1">
      <alignment horizontal="center" vertical="center"/>
    </xf>
    <xf numFmtId="173" fontId="4" fillId="34" borderId="15" xfId="0" applyNumberFormat="1" applyFont="1" applyFill="1" applyBorder="1" applyAlignment="1">
      <alignment horizontal="center" vertical="center"/>
    </xf>
    <xf numFmtId="173" fontId="4" fillId="34" borderId="25" xfId="0" applyNumberFormat="1" applyFont="1" applyFill="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3" fillId="34" borderId="29" xfId="0" applyFont="1" applyFill="1" applyBorder="1" applyAlignment="1">
      <alignment horizontal="center" vertical="center"/>
    </xf>
    <xf numFmtId="0" fontId="3" fillId="34" borderId="30" xfId="0" applyFont="1" applyFill="1" applyBorder="1" applyAlignment="1">
      <alignment horizontal="center" vertical="center"/>
    </xf>
    <xf numFmtId="0" fontId="4" fillId="34" borderId="18" xfId="0" applyFont="1" applyFill="1" applyBorder="1" applyAlignment="1">
      <alignment horizontal="left" vertical="center"/>
    </xf>
    <xf numFmtId="0" fontId="4" fillId="34" borderId="31" xfId="0" applyFont="1" applyFill="1" applyBorder="1" applyAlignment="1">
      <alignment horizontal="left" vertical="center"/>
    </xf>
    <xf numFmtId="0" fontId="4" fillId="34" borderId="32" xfId="0" applyFont="1" applyFill="1" applyBorder="1" applyAlignment="1">
      <alignment horizontal="left" vertical="center"/>
    </xf>
    <xf numFmtId="0" fontId="2" fillId="34" borderId="18" xfId="0" applyFont="1" applyFill="1" applyBorder="1" applyAlignment="1">
      <alignment horizontal="left" vertical="center"/>
    </xf>
    <xf numFmtId="0" fontId="2" fillId="34" borderId="31" xfId="0" applyFont="1" applyFill="1" applyBorder="1" applyAlignment="1">
      <alignment horizontal="left" vertical="center"/>
    </xf>
    <xf numFmtId="0" fontId="2" fillId="34" borderId="32" xfId="0" applyFont="1" applyFill="1" applyBorder="1" applyAlignment="1">
      <alignment horizontal="left" vertical="center"/>
    </xf>
    <xf numFmtId="0" fontId="9" fillId="0" borderId="29"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62"/>
  <sheetViews>
    <sheetView tabSelected="1" zoomScalePageLayoutView="0" workbookViewId="0" topLeftCell="A1">
      <selection activeCell="J24" sqref="J24"/>
    </sheetView>
  </sheetViews>
  <sheetFormatPr defaultColWidth="9.140625" defaultRowHeight="15"/>
  <cols>
    <col min="1" max="1" width="20.140625" style="1" customWidth="1"/>
    <col min="2" max="3" width="10.8515625" style="1" customWidth="1"/>
    <col min="4" max="4" width="12.28125" style="1" bestFit="1" customWidth="1"/>
    <col min="5" max="5" width="8.8515625" style="1" customWidth="1"/>
    <col min="6" max="6" width="13.57421875" style="1" customWidth="1"/>
    <col min="7" max="8" width="9.140625" style="1" customWidth="1"/>
    <col min="9" max="9" width="12.28125" style="1" customWidth="1"/>
    <col min="10" max="10" width="8.8515625" style="1" customWidth="1"/>
    <col min="11" max="11" width="13.57421875" style="1" customWidth="1"/>
    <col min="12" max="12" width="15.8515625" style="2" customWidth="1"/>
    <col min="13" max="13" width="17.00390625" style="1" customWidth="1"/>
    <col min="14" max="16384" width="9.140625" style="1" customWidth="1"/>
  </cols>
  <sheetData>
    <row r="1" spans="1:12" ht="15">
      <c r="A1" s="51" t="s">
        <v>44</v>
      </c>
      <c r="B1" s="69" t="s">
        <v>0</v>
      </c>
      <c r="C1" s="70"/>
      <c r="D1" s="70"/>
      <c r="E1" s="70"/>
      <c r="F1" s="71"/>
      <c r="G1" s="69" t="s">
        <v>1</v>
      </c>
      <c r="H1" s="70"/>
      <c r="I1" s="70"/>
      <c r="J1" s="70"/>
      <c r="K1" s="71"/>
      <c r="L1" s="52"/>
    </row>
    <row r="2" spans="1:12" ht="24">
      <c r="A2" s="53"/>
      <c r="B2" s="26" t="s">
        <v>2</v>
      </c>
      <c r="C2" s="9" t="s">
        <v>19</v>
      </c>
      <c r="D2" s="8" t="s">
        <v>3</v>
      </c>
      <c r="E2" s="8" t="s">
        <v>5</v>
      </c>
      <c r="F2" s="27" t="s">
        <v>4</v>
      </c>
      <c r="G2" s="26" t="s">
        <v>2</v>
      </c>
      <c r="H2" s="9" t="s">
        <v>19</v>
      </c>
      <c r="I2" s="8" t="s">
        <v>3</v>
      </c>
      <c r="J2" s="8" t="s">
        <v>5</v>
      </c>
      <c r="K2" s="27" t="s">
        <v>4</v>
      </c>
      <c r="L2" s="43" t="s">
        <v>9</v>
      </c>
    </row>
    <row r="3" spans="1:12" ht="15">
      <c r="A3" s="77" t="s">
        <v>10</v>
      </c>
      <c r="B3" s="78"/>
      <c r="C3" s="78"/>
      <c r="D3" s="78"/>
      <c r="E3" s="78"/>
      <c r="F3" s="78"/>
      <c r="G3" s="78"/>
      <c r="H3" s="78"/>
      <c r="I3" s="78"/>
      <c r="J3" s="78"/>
      <c r="K3" s="78"/>
      <c r="L3" s="79"/>
    </row>
    <row r="4" spans="1:12" ht="15">
      <c r="A4" s="54" t="s">
        <v>6</v>
      </c>
      <c r="B4" s="31">
        <v>1</v>
      </c>
      <c r="C4" s="11"/>
      <c r="D4" s="12">
        <v>20000</v>
      </c>
      <c r="E4" s="13">
        <v>1</v>
      </c>
      <c r="F4" s="32">
        <f>SUM(B4*D4*E4)</f>
        <v>20000</v>
      </c>
      <c r="G4" s="31">
        <v>1</v>
      </c>
      <c r="H4" s="11"/>
      <c r="I4" s="12">
        <v>22000</v>
      </c>
      <c r="J4" s="13">
        <v>0.8</v>
      </c>
      <c r="K4" s="32">
        <f>SUM(G4*I4*J4)</f>
        <v>17600</v>
      </c>
      <c r="L4" s="44"/>
    </row>
    <row r="5" spans="1:12" ht="15">
      <c r="A5" s="54" t="s">
        <v>7</v>
      </c>
      <c r="B5" s="31">
        <v>3</v>
      </c>
      <c r="C5" s="11"/>
      <c r="D5" s="12">
        <v>18000</v>
      </c>
      <c r="E5" s="13">
        <v>1</v>
      </c>
      <c r="F5" s="32">
        <f>SUM(B5*D5*E5)</f>
        <v>54000</v>
      </c>
      <c r="G5" s="31">
        <v>2</v>
      </c>
      <c r="H5" s="11"/>
      <c r="I5" s="12">
        <v>18000</v>
      </c>
      <c r="J5" s="13">
        <v>1</v>
      </c>
      <c r="K5" s="32">
        <f>SUM(G5*I5*J5)</f>
        <v>36000</v>
      </c>
      <c r="L5" s="44"/>
    </row>
    <row r="6" spans="1:12" ht="15">
      <c r="A6" s="54" t="s">
        <v>7</v>
      </c>
      <c r="B6" s="31">
        <v>0</v>
      </c>
      <c r="C6" s="11"/>
      <c r="D6" s="12">
        <v>0</v>
      </c>
      <c r="E6" s="13">
        <v>0</v>
      </c>
      <c r="F6" s="32">
        <f>SUM(B6*D6*E6)</f>
        <v>0</v>
      </c>
      <c r="G6" s="31">
        <v>1</v>
      </c>
      <c r="H6" s="11"/>
      <c r="I6" s="12">
        <v>18000</v>
      </c>
      <c r="J6" s="13">
        <v>0.75</v>
      </c>
      <c r="K6" s="32">
        <f>SUM(G6*I6*J6)</f>
        <v>13500</v>
      </c>
      <c r="L6" s="44"/>
    </row>
    <row r="7" spans="1:12" ht="15">
      <c r="A7" s="54" t="s">
        <v>8</v>
      </c>
      <c r="B7" s="31">
        <v>1</v>
      </c>
      <c r="C7" s="11"/>
      <c r="D7" s="12">
        <v>14000</v>
      </c>
      <c r="E7" s="13">
        <v>1</v>
      </c>
      <c r="F7" s="32">
        <f>SUM(B7*D7*E7)</f>
        <v>14000</v>
      </c>
      <c r="G7" s="31">
        <v>1</v>
      </c>
      <c r="H7" s="11"/>
      <c r="I7" s="12">
        <v>15000</v>
      </c>
      <c r="J7" s="13">
        <v>1</v>
      </c>
      <c r="K7" s="32">
        <f>SUM(G7*I7*J7)</f>
        <v>15000</v>
      </c>
      <c r="L7" s="44"/>
    </row>
    <row r="8" spans="1:12" ht="15">
      <c r="A8" s="55" t="s">
        <v>18</v>
      </c>
      <c r="B8" s="31">
        <v>2</v>
      </c>
      <c r="C8" s="11"/>
      <c r="D8" s="12">
        <v>18000</v>
      </c>
      <c r="E8" s="13">
        <v>0.5</v>
      </c>
      <c r="F8" s="32">
        <f>SUM(B8*D8*E8)</f>
        <v>18000</v>
      </c>
      <c r="G8" s="31">
        <v>1</v>
      </c>
      <c r="H8" s="11"/>
      <c r="I8" s="12">
        <v>18000</v>
      </c>
      <c r="J8" s="13">
        <v>0.3</v>
      </c>
      <c r="K8" s="32">
        <f>SUM(G8*I8*J8)</f>
        <v>5400</v>
      </c>
      <c r="L8" s="44"/>
    </row>
    <row r="9" spans="1:12" ht="15">
      <c r="A9" s="56"/>
      <c r="B9" s="29"/>
      <c r="C9" s="15"/>
      <c r="D9" s="16"/>
      <c r="E9" s="17"/>
      <c r="F9" s="33"/>
      <c r="G9" s="29"/>
      <c r="H9" s="15"/>
      <c r="I9" s="16"/>
      <c r="J9" s="17"/>
      <c r="K9" s="33"/>
      <c r="L9" s="66">
        <f>SUM(F4:F8,K4:K8)</f>
        <v>193500</v>
      </c>
    </row>
    <row r="10" spans="1:12" ht="15">
      <c r="A10" s="57"/>
      <c r="B10" s="30"/>
      <c r="C10" s="18"/>
      <c r="D10" s="19"/>
      <c r="E10" s="20"/>
      <c r="F10" s="34"/>
      <c r="G10" s="30"/>
      <c r="H10" s="18"/>
      <c r="I10" s="19"/>
      <c r="J10" s="20"/>
      <c r="K10" s="34"/>
      <c r="L10" s="43"/>
    </row>
    <row r="11" spans="1:12" ht="15">
      <c r="A11" s="77" t="s">
        <v>11</v>
      </c>
      <c r="B11" s="78"/>
      <c r="C11" s="78"/>
      <c r="D11" s="78"/>
      <c r="E11" s="78"/>
      <c r="F11" s="78"/>
      <c r="G11" s="78"/>
      <c r="H11" s="78"/>
      <c r="I11" s="78"/>
      <c r="J11" s="78"/>
      <c r="K11" s="78"/>
      <c r="L11" s="79"/>
    </row>
    <row r="12" spans="1:12" s="3" customFormat="1" ht="15">
      <c r="A12" s="58"/>
      <c r="B12" s="29"/>
      <c r="C12" s="15"/>
      <c r="D12" s="16"/>
      <c r="E12" s="15"/>
      <c r="F12" s="33"/>
      <c r="G12" s="29"/>
      <c r="H12" s="15"/>
      <c r="I12" s="16"/>
      <c r="J12" s="17"/>
      <c r="K12" s="33"/>
      <c r="L12" s="46"/>
    </row>
    <row r="13" spans="1:12" ht="15">
      <c r="A13" s="59" t="s">
        <v>12</v>
      </c>
      <c r="B13" s="35"/>
      <c r="C13" s="22"/>
      <c r="D13" s="22"/>
      <c r="E13" s="22"/>
      <c r="F13" s="36"/>
      <c r="G13" s="35"/>
      <c r="H13" s="22"/>
      <c r="I13" s="23"/>
      <c r="J13" s="22"/>
      <c r="K13" s="36"/>
      <c r="L13" s="47"/>
    </row>
    <row r="14" spans="1:12" ht="15">
      <c r="A14" s="54" t="s">
        <v>14</v>
      </c>
      <c r="B14" s="31">
        <v>1</v>
      </c>
      <c r="C14" s="11">
        <v>10</v>
      </c>
      <c r="D14" s="12">
        <v>300</v>
      </c>
      <c r="E14" s="10"/>
      <c r="F14" s="37">
        <f>SUM(B14*C14*D14)</f>
        <v>3000</v>
      </c>
      <c r="G14" s="28"/>
      <c r="H14" s="10"/>
      <c r="I14" s="10"/>
      <c r="J14" s="10"/>
      <c r="K14" s="38"/>
      <c r="L14" s="44"/>
    </row>
    <row r="15" spans="1:12" ht="15">
      <c r="A15" s="54" t="s">
        <v>13</v>
      </c>
      <c r="B15" s="31">
        <v>4</v>
      </c>
      <c r="C15" s="11">
        <v>20</v>
      </c>
      <c r="D15" s="12">
        <v>200</v>
      </c>
      <c r="E15" s="10"/>
      <c r="F15" s="37">
        <f>SUM(B15*C15*D15)</f>
        <v>16000</v>
      </c>
      <c r="G15" s="31">
        <v>2</v>
      </c>
      <c r="H15" s="11">
        <v>20</v>
      </c>
      <c r="I15" s="12">
        <v>200</v>
      </c>
      <c r="J15" s="11"/>
      <c r="K15" s="37">
        <f>SUM(G15*H15*I15)</f>
        <v>8000</v>
      </c>
      <c r="L15" s="44"/>
    </row>
    <row r="16" spans="1:12" ht="15">
      <c r="A16" s="54"/>
      <c r="B16" s="28"/>
      <c r="C16" s="10"/>
      <c r="D16" s="11"/>
      <c r="E16" s="10"/>
      <c r="F16" s="38"/>
      <c r="G16" s="28"/>
      <c r="H16" s="10"/>
      <c r="I16" s="10"/>
      <c r="J16" s="10"/>
      <c r="K16" s="37"/>
      <c r="L16" s="45">
        <f>SUM(F14:F15,K15)</f>
        <v>27000</v>
      </c>
    </row>
    <row r="17" spans="1:12" ht="15">
      <c r="A17" s="54"/>
      <c r="B17" s="28"/>
      <c r="C17" s="10"/>
      <c r="D17" s="11"/>
      <c r="E17" s="10"/>
      <c r="F17" s="38"/>
      <c r="G17" s="28"/>
      <c r="H17" s="10"/>
      <c r="I17" s="10"/>
      <c r="J17" s="10"/>
      <c r="K17" s="37"/>
      <c r="L17" s="48"/>
    </row>
    <row r="18" spans="1:12" ht="15">
      <c r="A18" s="59" t="s">
        <v>27</v>
      </c>
      <c r="B18" s="39"/>
      <c r="C18" s="24"/>
      <c r="D18" s="25"/>
      <c r="E18" s="24"/>
      <c r="F18" s="40"/>
      <c r="G18" s="39"/>
      <c r="H18" s="24"/>
      <c r="I18" s="24"/>
      <c r="J18" s="24"/>
      <c r="K18" s="40"/>
      <c r="L18" s="49"/>
    </row>
    <row r="19" spans="1:12" ht="15">
      <c r="A19" s="54" t="s">
        <v>15</v>
      </c>
      <c r="B19" s="28"/>
      <c r="C19" s="10"/>
      <c r="D19" s="11"/>
      <c r="E19" s="10"/>
      <c r="F19" s="38"/>
      <c r="G19" s="28"/>
      <c r="H19" s="10"/>
      <c r="I19" s="10"/>
      <c r="J19" s="10"/>
      <c r="K19" s="38"/>
      <c r="L19" s="44"/>
    </row>
    <row r="20" spans="1:12" ht="15">
      <c r="A20" s="54" t="s">
        <v>17</v>
      </c>
      <c r="B20" s="31">
        <v>1</v>
      </c>
      <c r="C20" s="11"/>
      <c r="D20" s="14">
        <v>0</v>
      </c>
      <c r="E20" s="10"/>
      <c r="F20" s="37">
        <f>SUM(B20*C20*D20)</f>
        <v>0</v>
      </c>
      <c r="G20" s="28"/>
      <c r="H20" s="10"/>
      <c r="I20" s="10"/>
      <c r="J20" s="10"/>
      <c r="K20" s="38"/>
      <c r="L20" s="44"/>
    </row>
    <row r="21" spans="1:12" ht="15">
      <c r="A21" s="54" t="s">
        <v>30</v>
      </c>
      <c r="B21" s="31">
        <v>1</v>
      </c>
      <c r="C21" s="10"/>
      <c r="D21" s="12">
        <v>6000</v>
      </c>
      <c r="E21" s="10"/>
      <c r="F21" s="37">
        <f>SUM(B21*D21)</f>
        <v>6000</v>
      </c>
      <c r="G21" s="28"/>
      <c r="H21" s="10"/>
      <c r="I21" s="10"/>
      <c r="J21" s="10"/>
      <c r="K21" s="38"/>
      <c r="L21" s="44"/>
    </row>
    <row r="22" spans="1:12" ht="15">
      <c r="A22" s="54" t="s">
        <v>20</v>
      </c>
      <c r="B22" s="31">
        <v>2000</v>
      </c>
      <c r="C22" s="10"/>
      <c r="D22" s="12">
        <v>1.5</v>
      </c>
      <c r="E22" s="10"/>
      <c r="F22" s="37">
        <f>SUM(B22*D22)</f>
        <v>3000</v>
      </c>
      <c r="G22" s="28"/>
      <c r="H22" s="10"/>
      <c r="I22" s="10"/>
      <c r="J22" s="10"/>
      <c r="K22" s="38"/>
      <c r="L22" s="44"/>
    </row>
    <row r="23" spans="1:12" ht="15">
      <c r="A23" s="57"/>
      <c r="B23" s="28"/>
      <c r="C23" s="10"/>
      <c r="D23" s="10"/>
      <c r="E23" s="10"/>
      <c r="F23" s="38"/>
      <c r="G23" s="28"/>
      <c r="H23" s="10"/>
      <c r="I23" s="10"/>
      <c r="J23" s="10"/>
      <c r="K23" s="38"/>
      <c r="L23" s="44"/>
    </row>
    <row r="24" spans="1:12" ht="15">
      <c r="A24" s="54" t="s">
        <v>16</v>
      </c>
      <c r="B24" s="28"/>
      <c r="C24" s="10"/>
      <c r="D24" s="10"/>
      <c r="E24" s="10"/>
      <c r="F24" s="38"/>
      <c r="G24" s="28"/>
      <c r="H24" s="10"/>
      <c r="I24" s="10"/>
      <c r="J24" s="10"/>
      <c r="K24" s="38"/>
      <c r="L24" s="44"/>
    </row>
    <row r="25" spans="1:12" ht="15">
      <c r="A25" s="54" t="s">
        <v>21</v>
      </c>
      <c r="B25" s="31">
        <v>1</v>
      </c>
      <c r="C25" s="10"/>
      <c r="D25" s="12">
        <v>800</v>
      </c>
      <c r="E25" s="10"/>
      <c r="F25" s="37">
        <f>SUM(B25*D25)</f>
        <v>800</v>
      </c>
      <c r="G25" s="28"/>
      <c r="H25" s="10"/>
      <c r="I25" s="10"/>
      <c r="J25" s="10"/>
      <c r="K25" s="38"/>
      <c r="L25" s="44"/>
    </row>
    <row r="26" spans="1:12" ht="15">
      <c r="A26" s="54" t="s">
        <v>22</v>
      </c>
      <c r="B26" s="31">
        <v>300</v>
      </c>
      <c r="C26" s="10"/>
      <c r="D26" s="12">
        <v>1.8</v>
      </c>
      <c r="E26" s="10"/>
      <c r="F26" s="37">
        <f>SUM(B26*D26)</f>
        <v>540</v>
      </c>
      <c r="G26" s="28"/>
      <c r="H26" s="10"/>
      <c r="I26" s="10"/>
      <c r="J26" s="10"/>
      <c r="K26" s="38"/>
      <c r="L26" s="44"/>
    </row>
    <row r="27" spans="1:12" ht="15">
      <c r="A27" s="54" t="s">
        <v>23</v>
      </c>
      <c r="B27" s="31">
        <v>1</v>
      </c>
      <c r="C27" s="10"/>
      <c r="D27" s="12">
        <v>500</v>
      </c>
      <c r="E27" s="10"/>
      <c r="F27" s="37">
        <f>SUM(B27*D27)</f>
        <v>500</v>
      </c>
      <c r="G27" s="28"/>
      <c r="H27" s="10"/>
      <c r="I27" s="10"/>
      <c r="J27" s="10"/>
      <c r="K27" s="38"/>
      <c r="L27" s="44"/>
    </row>
    <row r="28" spans="1:12" ht="15">
      <c r="A28" s="57"/>
      <c r="B28" s="30"/>
      <c r="C28" s="18"/>
      <c r="D28" s="18"/>
      <c r="E28" s="18"/>
      <c r="F28" s="34"/>
      <c r="G28" s="30"/>
      <c r="H28" s="18"/>
      <c r="I28" s="18"/>
      <c r="J28" s="18"/>
      <c r="K28" s="34"/>
      <c r="L28" s="50">
        <f>SUM(F20:F27,K38:K39)</f>
        <v>29840</v>
      </c>
    </row>
    <row r="29" spans="1:12" ht="15">
      <c r="A29" s="57"/>
      <c r="B29" s="30"/>
      <c r="C29" s="18"/>
      <c r="D29" s="18"/>
      <c r="E29" s="18"/>
      <c r="F29" s="34"/>
      <c r="G29" s="30"/>
      <c r="H29" s="18"/>
      <c r="I29" s="18"/>
      <c r="J29" s="18"/>
      <c r="K29" s="34"/>
      <c r="L29" s="43"/>
    </row>
    <row r="30" spans="1:12" ht="15">
      <c r="A30" s="59" t="s">
        <v>26</v>
      </c>
      <c r="B30" s="41"/>
      <c r="C30" s="21"/>
      <c r="D30" s="21"/>
      <c r="E30" s="21"/>
      <c r="F30" s="42"/>
      <c r="G30" s="41"/>
      <c r="H30" s="21"/>
      <c r="I30" s="21"/>
      <c r="J30" s="21"/>
      <c r="K30" s="42"/>
      <c r="L30" s="49"/>
    </row>
    <row r="31" spans="1:12" ht="15">
      <c r="A31" s="54" t="s">
        <v>14</v>
      </c>
      <c r="B31" s="28"/>
      <c r="C31" s="10"/>
      <c r="D31" s="10"/>
      <c r="E31" s="10"/>
      <c r="F31" s="38"/>
      <c r="G31" s="31">
        <v>1</v>
      </c>
      <c r="H31" s="11">
        <v>8</v>
      </c>
      <c r="I31" s="12">
        <v>200</v>
      </c>
      <c r="J31" s="10"/>
      <c r="K31" s="37">
        <f>SUM(G31*H31*I31)</f>
        <v>1600</v>
      </c>
      <c r="L31" s="44"/>
    </row>
    <row r="32" spans="1:12" ht="15">
      <c r="A32" s="54" t="s">
        <v>31</v>
      </c>
      <c r="B32" s="28"/>
      <c r="C32" s="10"/>
      <c r="D32" s="10"/>
      <c r="E32" s="10"/>
      <c r="F32" s="38"/>
      <c r="G32" s="31">
        <v>1</v>
      </c>
      <c r="H32" s="11">
        <v>15</v>
      </c>
      <c r="I32" s="12">
        <v>1500</v>
      </c>
      <c r="J32" s="10"/>
      <c r="K32" s="37">
        <f>SUM(G32*H32*I32)</f>
        <v>22500</v>
      </c>
      <c r="L32" s="44"/>
    </row>
    <row r="33" spans="1:12" ht="15">
      <c r="A33" s="54" t="s">
        <v>28</v>
      </c>
      <c r="B33" s="28"/>
      <c r="C33" s="10"/>
      <c r="D33" s="10"/>
      <c r="E33" s="10"/>
      <c r="F33" s="38"/>
      <c r="G33" s="31">
        <v>4</v>
      </c>
      <c r="H33" s="11">
        <v>15</v>
      </c>
      <c r="I33" s="12">
        <v>170</v>
      </c>
      <c r="J33" s="10"/>
      <c r="K33" s="37">
        <f>SUM(G33*H33*I33)</f>
        <v>10200</v>
      </c>
      <c r="L33" s="44"/>
    </row>
    <row r="34" spans="1:12" ht="15">
      <c r="A34" s="54" t="s">
        <v>29</v>
      </c>
      <c r="B34" s="28"/>
      <c r="C34" s="10"/>
      <c r="D34" s="10"/>
      <c r="E34" s="10"/>
      <c r="F34" s="38"/>
      <c r="G34" s="31">
        <v>2</v>
      </c>
      <c r="H34" s="11">
        <v>15</v>
      </c>
      <c r="I34" s="12">
        <v>150</v>
      </c>
      <c r="J34" s="10"/>
      <c r="K34" s="37">
        <f>SUM(G34*H34*I34)</f>
        <v>4500</v>
      </c>
      <c r="L34" s="44"/>
    </row>
    <row r="35" spans="1:12" ht="15">
      <c r="A35" s="54"/>
      <c r="B35" s="28"/>
      <c r="C35" s="10"/>
      <c r="D35" s="10"/>
      <c r="E35" s="10"/>
      <c r="F35" s="38"/>
      <c r="G35" s="28"/>
      <c r="H35" s="10"/>
      <c r="I35" s="10"/>
      <c r="J35" s="10"/>
      <c r="K35" s="38"/>
      <c r="L35" s="50">
        <f>SUM(K31:K34)</f>
        <v>38800</v>
      </c>
    </row>
    <row r="36" spans="1:12" ht="15">
      <c r="A36" s="54"/>
      <c r="B36" s="28"/>
      <c r="C36" s="10"/>
      <c r="D36" s="10"/>
      <c r="E36" s="10"/>
      <c r="F36" s="38"/>
      <c r="G36" s="28"/>
      <c r="H36" s="10"/>
      <c r="I36" s="10"/>
      <c r="J36" s="10"/>
      <c r="K36" s="38"/>
      <c r="L36" s="44"/>
    </row>
    <row r="37" spans="1:12" ht="15">
      <c r="A37" s="59" t="s">
        <v>32</v>
      </c>
      <c r="B37" s="39"/>
      <c r="C37" s="24"/>
      <c r="D37" s="24"/>
      <c r="E37" s="24"/>
      <c r="F37" s="40"/>
      <c r="G37" s="39"/>
      <c r="H37" s="24"/>
      <c r="I37" s="24"/>
      <c r="J37" s="24"/>
      <c r="K37" s="40"/>
      <c r="L37" s="49"/>
    </row>
    <row r="38" spans="1:12" ht="15">
      <c r="A38" s="54" t="s">
        <v>24</v>
      </c>
      <c r="B38" s="28"/>
      <c r="C38" s="10"/>
      <c r="D38" s="10"/>
      <c r="E38" s="10"/>
      <c r="F38" s="38"/>
      <c r="G38" s="31">
        <v>2</v>
      </c>
      <c r="H38" s="11"/>
      <c r="I38" s="12">
        <v>8000</v>
      </c>
      <c r="J38" s="10"/>
      <c r="K38" s="37">
        <f>SUM(G38*I38)</f>
        <v>16000</v>
      </c>
      <c r="L38" s="44"/>
    </row>
    <row r="39" spans="1:12" ht="15">
      <c r="A39" s="54" t="s">
        <v>25</v>
      </c>
      <c r="B39" s="28"/>
      <c r="C39" s="10"/>
      <c r="D39" s="10"/>
      <c r="E39" s="10"/>
      <c r="F39" s="38"/>
      <c r="G39" s="31">
        <v>1</v>
      </c>
      <c r="H39" s="11"/>
      <c r="I39" s="12">
        <v>3000</v>
      </c>
      <c r="J39" s="10"/>
      <c r="K39" s="37">
        <f>SUM(G39*I39)</f>
        <v>3000</v>
      </c>
      <c r="L39" s="44"/>
    </row>
    <row r="40" spans="1:12" ht="15">
      <c r="A40" s="54"/>
      <c r="B40" s="28"/>
      <c r="C40" s="10"/>
      <c r="D40" s="10"/>
      <c r="E40" s="10"/>
      <c r="F40" s="38"/>
      <c r="G40" s="28"/>
      <c r="H40" s="10"/>
      <c r="I40" s="10"/>
      <c r="J40" s="10"/>
      <c r="K40" s="38"/>
      <c r="L40" s="50">
        <f>SUM(K38:K39)</f>
        <v>19000</v>
      </c>
    </row>
    <row r="41" spans="1:12" ht="15">
      <c r="A41" s="54"/>
      <c r="B41" s="28"/>
      <c r="C41" s="10"/>
      <c r="D41" s="10"/>
      <c r="E41" s="10"/>
      <c r="F41" s="38"/>
      <c r="G41" s="28"/>
      <c r="H41" s="10"/>
      <c r="I41" s="10"/>
      <c r="J41" s="10"/>
      <c r="K41" s="38"/>
      <c r="L41" s="44"/>
    </row>
    <row r="42" spans="1:12" ht="15">
      <c r="A42" s="74" t="s">
        <v>33</v>
      </c>
      <c r="B42" s="75"/>
      <c r="C42" s="75"/>
      <c r="D42" s="75"/>
      <c r="E42" s="75"/>
      <c r="F42" s="75"/>
      <c r="G42" s="75"/>
      <c r="H42" s="75"/>
      <c r="I42" s="75"/>
      <c r="J42" s="75"/>
      <c r="K42" s="75"/>
      <c r="L42" s="76"/>
    </row>
    <row r="43" spans="1:12" ht="15">
      <c r="A43" s="54" t="s">
        <v>34</v>
      </c>
      <c r="B43" s="31">
        <v>2</v>
      </c>
      <c r="C43" s="11"/>
      <c r="D43" s="11">
        <v>1200</v>
      </c>
      <c r="E43" s="10"/>
      <c r="F43" s="37">
        <f>SUM(B43*D43)</f>
        <v>2400</v>
      </c>
      <c r="G43" s="28"/>
      <c r="H43" s="10"/>
      <c r="I43" s="10"/>
      <c r="J43" s="10"/>
      <c r="K43" s="38"/>
      <c r="L43" s="44"/>
    </row>
    <row r="44" spans="1:12" ht="15">
      <c r="A44" s="54" t="s">
        <v>35</v>
      </c>
      <c r="B44" s="31">
        <v>1</v>
      </c>
      <c r="C44" s="11"/>
      <c r="D44" s="11">
        <v>1100</v>
      </c>
      <c r="E44" s="10"/>
      <c r="F44" s="37">
        <f>SUM(B44*D44)</f>
        <v>1100</v>
      </c>
      <c r="G44" s="28"/>
      <c r="H44" s="10"/>
      <c r="I44" s="10"/>
      <c r="J44" s="10"/>
      <c r="K44" s="38"/>
      <c r="L44" s="44"/>
    </row>
    <row r="45" spans="1:12" ht="15">
      <c r="A45" s="54" t="s">
        <v>41</v>
      </c>
      <c r="B45" s="31">
        <v>3</v>
      </c>
      <c r="C45" s="11"/>
      <c r="D45" s="11">
        <v>150</v>
      </c>
      <c r="E45" s="10"/>
      <c r="F45" s="37">
        <f>SUM(B45*D45)</f>
        <v>450</v>
      </c>
      <c r="G45" s="28"/>
      <c r="H45" s="10"/>
      <c r="I45" s="10"/>
      <c r="J45" s="10"/>
      <c r="K45" s="38"/>
      <c r="L45" s="44"/>
    </row>
    <row r="46" spans="1:12" ht="15">
      <c r="A46" s="54" t="s">
        <v>36</v>
      </c>
      <c r="B46" s="31">
        <v>2</v>
      </c>
      <c r="C46" s="11"/>
      <c r="D46" s="11">
        <v>800</v>
      </c>
      <c r="E46" s="10"/>
      <c r="F46" s="37">
        <f>SUM(B46*D46)</f>
        <v>1600</v>
      </c>
      <c r="G46" s="28"/>
      <c r="H46" s="10"/>
      <c r="I46" s="10"/>
      <c r="J46" s="10"/>
      <c r="K46" s="38"/>
      <c r="L46" s="44"/>
    </row>
    <row r="47" spans="1:12" ht="15">
      <c r="A47" s="57"/>
      <c r="B47" s="30"/>
      <c r="C47" s="18"/>
      <c r="D47" s="18"/>
      <c r="E47" s="18"/>
      <c r="F47" s="34"/>
      <c r="G47" s="30"/>
      <c r="H47" s="18"/>
      <c r="I47" s="18"/>
      <c r="J47" s="18"/>
      <c r="K47" s="34"/>
      <c r="L47" s="67">
        <f>SUM(F43:F46)</f>
        <v>5550</v>
      </c>
    </row>
    <row r="48" spans="1:12" ht="15">
      <c r="A48" s="57"/>
      <c r="B48" s="30"/>
      <c r="C48" s="18"/>
      <c r="D48" s="18"/>
      <c r="E48" s="18"/>
      <c r="F48" s="34"/>
      <c r="G48" s="30"/>
      <c r="H48" s="18"/>
      <c r="I48" s="18"/>
      <c r="J48" s="18"/>
      <c r="K48" s="34"/>
      <c r="L48" s="43"/>
    </row>
    <row r="49" spans="1:12" ht="15">
      <c r="A49" s="74" t="s">
        <v>37</v>
      </c>
      <c r="B49" s="75"/>
      <c r="C49" s="75"/>
      <c r="D49" s="75"/>
      <c r="E49" s="75"/>
      <c r="F49" s="75"/>
      <c r="G49" s="75"/>
      <c r="H49" s="75"/>
      <c r="I49" s="75"/>
      <c r="J49" s="75"/>
      <c r="K49" s="75"/>
      <c r="L49" s="76"/>
    </row>
    <row r="50" spans="1:12" ht="15">
      <c r="A50" s="54" t="s">
        <v>38</v>
      </c>
      <c r="B50" s="28"/>
      <c r="C50" s="10"/>
      <c r="D50" s="10"/>
      <c r="E50" s="10"/>
      <c r="F50" s="37">
        <v>1000</v>
      </c>
      <c r="G50" s="28"/>
      <c r="H50" s="10"/>
      <c r="I50" s="10"/>
      <c r="J50" s="10"/>
      <c r="K50" s="37">
        <v>1000</v>
      </c>
      <c r="L50" s="43"/>
    </row>
    <row r="51" spans="1:12" ht="15">
      <c r="A51" s="54" t="s">
        <v>39</v>
      </c>
      <c r="B51" s="28"/>
      <c r="C51" s="10"/>
      <c r="D51" s="10"/>
      <c r="E51" s="10"/>
      <c r="F51" s="37"/>
      <c r="G51" s="28"/>
      <c r="H51" s="10"/>
      <c r="I51" s="10"/>
      <c r="J51" s="10"/>
      <c r="K51" s="37">
        <v>600</v>
      </c>
      <c r="L51" s="43"/>
    </row>
    <row r="52" spans="1:12" ht="15.75" thickBot="1">
      <c r="A52" s="60"/>
      <c r="B52" s="61"/>
      <c r="C52" s="62"/>
      <c r="D52" s="62"/>
      <c r="E52" s="62"/>
      <c r="F52" s="63"/>
      <c r="G52" s="61"/>
      <c r="H52" s="62"/>
      <c r="I52" s="62"/>
      <c r="J52" s="62"/>
      <c r="K52" s="63"/>
      <c r="L52" s="68">
        <f>SUM(F50:F51,K50:K51)</f>
        <v>2600</v>
      </c>
    </row>
    <row r="53" ht="15"/>
    <row r="54" ht="15.75" thickBot="1"/>
    <row r="55" spans="4:12" ht="15.75" customHeight="1" thickBot="1">
      <c r="D55" s="80" t="s">
        <v>43</v>
      </c>
      <c r="E55" s="81"/>
      <c r="F55" s="81"/>
      <c r="G55" s="81"/>
      <c r="H55" s="81"/>
      <c r="I55" s="81"/>
      <c r="J55" s="81"/>
      <c r="K55" s="81"/>
      <c r="L55" s="82"/>
    </row>
    <row r="56" spans="1:12" ht="15">
      <c r="A56" s="72" t="s">
        <v>40</v>
      </c>
      <c r="B56" s="73"/>
      <c r="D56" s="83"/>
      <c r="E56" s="84"/>
      <c r="F56" s="84"/>
      <c r="G56" s="84"/>
      <c r="H56" s="84"/>
      <c r="I56" s="84"/>
      <c r="J56" s="84"/>
      <c r="K56" s="84"/>
      <c r="L56" s="85"/>
    </row>
    <row r="57" spans="1:12" ht="15.75" thickBot="1">
      <c r="A57" s="6" t="s">
        <v>10</v>
      </c>
      <c r="B57" s="7">
        <f>L9</f>
        <v>193500</v>
      </c>
      <c r="D57" s="86"/>
      <c r="E57" s="87"/>
      <c r="F57" s="87"/>
      <c r="G57" s="87"/>
      <c r="H57" s="87"/>
      <c r="I57" s="87"/>
      <c r="J57" s="87"/>
      <c r="K57" s="87"/>
      <c r="L57" s="88"/>
    </row>
    <row r="58" spans="1:2" ht="15">
      <c r="A58" s="6" t="s">
        <v>11</v>
      </c>
      <c r="B58" s="7">
        <f>SUM(L16+L28+L35+L40)</f>
        <v>114640</v>
      </c>
    </row>
    <row r="59" spans="1:2" ht="15">
      <c r="A59" s="6" t="s">
        <v>33</v>
      </c>
      <c r="B59" s="7">
        <f>L47</f>
        <v>5550</v>
      </c>
    </row>
    <row r="60" spans="1:2" ht="15">
      <c r="A60" s="6" t="s">
        <v>37</v>
      </c>
      <c r="B60" s="7">
        <f>L52</f>
        <v>2600</v>
      </c>
    </row>
    <row r="61" spans="1:2" ht="15">
      <c r="A61" s="4"/>
      <c r="B61" s="5"/>
    </row>
    <row r="62" spans="1:2" ht="26.25" thickBot="1">
      <c r="A62" s="65" t="s">
        <v>42</v>
      </c>
      <c r="B62" s="64">
        <f>SUM(B57:B60)</f>
        <v>316290</v>
      </c>
    </row>
  </sheetData>
  <sheetProtection/>
  <mergeCells count="8">
    <mergeCell ref="B1:F1"/>
    <mergeCell ref="G1:K1"/>
    <mergeCell ref="A56:B56"/>
    <mergeCell ref="A49:L49"/>
    <mergeCell ref="A42:L42"/>
    <mergeCell ref="A11:L11"/>
    <mergeCell ref="A3:L3"/>
    <mergeCell ref="D55:L57"/>
  </mergeCells>
  <printOptions/>
  <pageMargins left="0.1968503937007874" right="0.15748031496062992" top="0.35433070866141736" bottom="0.47" header="0.15748031496062992" footer="0.16"/>
  <pageSetup cellComments="asDisplayed" fitToHeight="2" fitToWidth="1" horizontalDpi="600" verticalDpi="600" orientation="landscape" paperSize="9" scale="88"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Louisa Stewart</dc:creator>
  <cp:keywords/>
  <dc:description/>
  <cp:lastModifiedBy>Sarah Berluche</cp:lastModifiedBy>
  <cp:lastPrinted>2010-01-13T16:00:09Z</cp:lastPrinted>
  <dcterms:created xsi:type="dcterms:W3CDTF">2009-12-21T14:00:30Z</dcterms:created>
  <dcterms:modified xsi:type="dcterms:W3CDTF">2014-06-13T18:32:49Z</dcterms:modified>
  <cp:category/>
  <cp:version/>
  <cp:contentType/>
  <cp:contentStatus/>
</cp:coreProperties>
</file>